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9320" windowHeight="11760" tabRatio="840" activeTab="0"/>
  </bookViews>
  <sheets>
    <sheet name="Product Profitability Analysis" sheetId="1" r:id="rId1"/>
    <sheet name="Product Charts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<sst xmlns="http://schemas.openxmlformats.org/spreadsheetml/2006/main" count="19" uniqueCount="19">
  <si>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Unit Sales</t>
  </si>
  <si>
    <t>Product Name</t>
  </si>
  <si>
    <t>Unit Cost</t>
  </si>
  <si>
    <t>Price</t>
  </si>
  <si>
    <t>Revenues</t>
  </si>
  <si>
    <t>Gross Contribution</t>
  </si>
  <si>
    <t>Product Profit/Loss</t>
  </si>
  <si>
    <t>Gross Margin</t>
  </si>
  <si>
    <t>Product 1</t>
  </si>
  <si>
    <t>Product 2</t>
  </si>
  <si>
    <t>Product 3</t>
  </si>
  <si>
    <t>Product 4</t>
  </si>
  <si>
    <t>Product 5</t>
  </si>
  <si>
    <t>Marketing Costs</t>
  </si>
  <si>
    <t>COGS*</t>
  </si>
  <si>
    <t>* COGS - Cost of Goods Sold before Sales &amp; Marketing costs.</t>
  </si>
  <si>
    <t>Sales Costs**</t>
  </si>
  <si>
    <t>** Sales Costs - formulas need to be updated to reflect your sales commission percentages.</t>
  </si>
  <si>
    <r>
      <rPr>
        <b/>
        <sz val="14"/>
        <color indexed="54"/>
        <rFont val="Arial"/>
        <family val="2"/>
      </rPr>
      <t>Pro</t>
    </r>
    <r>
      <rPr>
        <b/>
        <sz val="16"/>
        <color indexed="54"/>
        <rFont val="Arial"/>
        <family val="2"/>
      </rPr>
      <t>duct Cost Analysis Templa</t>
    </r>
    <r>
      <rPr>
        <b/>
        <sz val="12"/>
        <color indexed="54"/>
        <rFont val="Arial"/>
        <family val="2"/>
      </rPr>
      <t>te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</si>
</sst>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"/>
    <numFmt numFmtId="173" formatCode="0.000%"/>
    <numFmt numFmtId="174" formatCode="0.0%"/>
    <numFmt numFmtId="175" formatCode="0.0000%"/>
    <numFmt numFmtId="176" formatCode="0.0"/>
    <numFmt numFmtId="177" formatCode="&quot;$&quot;#,##0.00"/>
    <numFmt numFmtId="178" formatCode="&quot;$&quot;#,##0.000"/>
    <numFmt numFmtId="179" formatCode="&quot;$&quot;#,##0.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5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u val="single"/>
      <sz val="14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4"/>
      <color indexed="62"/>
      <name val="Arial"/>
      <family val="2"/>
    </font>
    <font>
      <u val="single"/>
      <sz val="12"/>
      <color indexed="56"/>
      <name val="Arial"/>
      <family val="2"/>
    </font>
    <font>
      <sz val="10"/>
      <color indexed="9"/>
      <name val="Arial"/>
      <family val="2"/>
    </font>
    <font>
      <sz val="8"/>
      <color indexed="63"/>
      <name val="Arial"/>
      <family val="2"/>
    </font>
    <font>
      <b/>
      <sz val="8"/>
      <color indexed="56"/>
      <name val="Arial"/>
      <family val="2"/>
    </font>
    <font>
      <sz val="8"/>
      <color indexed="56"/>
      <name val="Arial"/>
      <family val="2"/>
    </font>
    <font>
      <b/>
      <sz val="8"/>
      <color indexed="63"/>
      <name val="Arial"/>
      <family val="2"/>
    </font>
    <font>
      <b/>
      <sz val="12"/>
      <color indexed="54"/>
      <name val="Arial"/>
      <family val="2"/>
    </font>
    <font>
      <b/>
      <sz val="14"/>
      <color indexed="54"/>
      <name val="Arial"/>
      <family val="2"/>
    </font>
    <font>
      <b/>
      <sz val="16"/>
      <color indexed="54"/>
      <name val="Arial"/>
      <family val="2"/>
    </font>
    <font>
      <sz val="10"/>
      <color indexed="62"/>
      <name val="Calibri"/>
      <family val="2"/>
    </font>
    <font>
      <sz val="10"/>
      <color indexed="56"/>
      <name val="Calibri"/>
      <family val="2"/>
    </font>
    <font>
      <sz val="14"/>
      <color indexed="62"/>
      <name val="Century Gothic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7" tint="-0.24997000396251678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2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7" borderId="0" applyNumberFormat="0" applyBorder="0" applyAlignment="0" applyProtection="0"/>
    <xf numFmtId="0" fontId="41" fillId="11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2" borderId="0" applyNumberFormat="0" applyBorder="0" applyAlignment="0" applyProtection="0"/>
    <xf numFmtId="0" fontId="41" fillId="4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2" borderId="1" applyNumberFormat="0" applyAlignment="0" applyProtection="0"/>
    <xf numFmtId="0" fontId="44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18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19" borderId="1" applyNumberFormat="0" applyAlignment="0" applyProtection="0"/>
    <xf numFmtId="0" fontId="48" fillId="0" borderId="6" applyNumberFormat="0" applyFill="0" applyAlignment="0" applyProtection="0"/>
    <xf numFmtId="0" fontId="49" fillId="20" borderId="0" applyNumberFormat="0" applyBorder="0" applyAlignment="0" applyProtection="0"/>
    <xf numFmtId="0" fontId="0" fillId="21" borderId="7" applyNumberFormat="0" applyFont="0" applyAlignment="0" applyProtection="0"/>
    <xf numFmtId="0" fontId="50" fillId="2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right"/>
    </xf>
    <xf numFmtId="0" fontId="0" fillId="0" borderId="0" xfId="0" applyAlignment="1">
      <alignment vertical="center"/>
    </xf>
    <xf numFmtId="172" fontId="0" fillId="0" borderId="0" xfId="0" applyNumberFormat="1" applyAlignment="1">
      <alignment horizontal="right"/>
    </xf>
    <xf numFmtId="172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7" fillId="0" borderId="0" xfId="0" applyFont="1" applyBorder="1" applyAlignment="1">
      <alignment horizontal="right"/>
    </xf>
    <xf numFmtId="0" fontId="25" fillId="0" borderId="0" xfId="0" applyFont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25" fillId="0" borderId="0" xfId="0" applyFont="1" applyAlignment="1">
      <alignment vertical="center"/>
    </xf>
    <xf numFmtId="0" fontId="29" fillId="0" borderId="10" xfId="0" applyFont="1" applyBorder="1" applyAlignment="1">
      <alignment/>
    </xf>
    <xf numFmtId="165" fontId="29" fillId="0" borderId="10" xfId="0" applyNumberFormat="1" applyFont="1" applyBorder="1" applyAlignment="1">
      <alignment/>
    </xf>
    <xf numFmtId="0" fontId="29" fillId="0" borderId="10" xfId="0" applyFont="1" applyBorder="1" applyAlignment="1">
      <alignment horizontal="center"/>
    </xf>
    <xf numFmtId="174" fontId="30" fillId="0" borderId="10" xfId="0" applyNumberFormat="1" applyFont="1" applyBorder="1" applyAlignment="1">
      <alignment horizontal="center"/>
    </xf>
    <xf numFmtId="174" fontId="31" fillId="0" borderId="10" xfId="0" applyNumberFormat="1" applyFont="1" applyBorder="1" applyAlignment="1">
      <alignment/>
    </xf>
    <xf numFmtId="0" fontId="29" fillId="0" borderId="10" xfId="0" applyFont="1" applyBorder="1" applyAlignment="1">
      <alignment horizontal="left"/>
    </xf>
    <xf numFmtId="165" fontId="29" fillId="0" borderId="10" xfId="0" applyNumberFormat="1" applyFont="1" applyBorder="1" applyAlignment="1">
      <alignment horizontal="right"/>
    </xf>
    <xf numFmtId="165" fontId="29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0" fontId="32" fillId="0" borderId="11" xfId="0" applyFont="1" applyBorder="1" applyAlignment="1">
      <alignment horizontal="left"/>
    </xf>
    <xf numFmtId="0" fontId="32" fillId="0" borderId="12" xfId="0" applyFont="1" applyBorder="1" applyAlignment="1">
      <alignment horizontal="left"/>
    </xf>
    <xf numFmtId="0" fontId="32" fillId="0" borderId="13" xfId="0" applyFont="1" applyBorder="1" applyAlignment="1">
      <alignment horizontal="left"/>
    </xf>
    <xf numFmtId="0" fontId="25" fillId="0" borderId="0" xfId="0" applyFont="1" applyAlignment="1">
      <alignment horizontal="left"/>
    </xf>
    <xf numFmtId="172" fontId="25" fillId="0" borderId="0" xfId="0" applyNumberFormat="1" applyFont="1" applyAlignment="1">
      <alignment horizontal="right"/>
    </xf>
    <xf numFmtId="172" fontId="25" fillId="0" borderId="0" xfId="0" applyNumberFormat="1" applyFont="1" applyAlignment="1">
      <alignment/>
    </xf>
    <xf numFmtId="174" fontId="25" fillId="0" borderId="0" xfId="0" applyNumberFormat="1" applyFont="1" applyAlignment="1">
      <alignment/>
    </xf>
    <xf numFmtId="0" fontId="28" fillId="22" borderId="10" xfId="0" applyFont="1" applyFill="1" applyBorder="1" applyAlignment="1">
      <alignment horizontal="left" vertical="center"/>
    </xf>
    <xf numFmtId="165" fontId="28" fillId="22" borderId="10" xfId="0" applyNumberFormat="1" applyFont="1" applyFill="1" applyBorder="1" applyAlignment="1">
      <alignment horizontal="center" vertical="center"/>
    </xf>
    <xf numFmtId="0" fontId="28" fillId="22" borderId="10" xfId="0" applyFont="1" applyFill="1" applyBorder="1" applyAlignment="1">
      <alignment horizontal="center" vertical="center"/>
    </xf>
    <xf numFmtId="174" fontId="28" fillId="22" borderId="1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right"/>
    </xf>
    <xf numFmtId="0" fontId="5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0D1A1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3975"/>
          <c:w val="0.7415"/>
          <c:h val="0.91625"/>
        </c:manualLayout>
      </c:layout>
      <c:barChart>
        <c:barDir val="col"/>
        <c:grouping val="clustered"/>
        <c:varyColors val="0"/>
        <c:ser>
          <c:idx val="1"/>
          <c:order val="0"/>
          <c:tx>
            <c:v>Revenues</c:v>
          </c:tx>
          <c:spPr>
            <a:solidFill>
              <a:srgbClr val="4F62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'Product Profitability Analysis'!$A$4:$A$8</c:f>
              <c:strCache>
                <c:ptCount val="5"/>
                <c:pt idx="0">
                  <c:v>Product 1</c:v>
                </c:pt>
                <c:pt idx="1">
                  <c:v>Product 2</c:v>
                </c:pt>
                <c:pt idx="2">
                  <c:v>Product 3</c:v>
                </c:pt>
                <c:pt idx="3">
                  <c:v>Product 4</c:v>
                </c:pt>
                <c:pt idx="4">
                  <c:v>Product 5</c:v>
                </c:pt>
              </c:strCache>
            </c:strRef>
          </c:cat>
          <c:val>
            <c:numRef>
              <c:f>'Product Profitability Analysis'!$E$4:$E$8</c:f>
              <c:numCache>
                <c:ptCount val="5"/>
                <c:pt idx="0">
                  <c:v>890000</c:v>
                </c:pt>
                <c:pt idx="1">
                  <c:v>1065000</c:v>
                </c:pt>
                <c:pt idx="2">
                  <c:v>2425000</c:v>
                </c:pt>
                <c:pt idx="3">
                  <c:v>1750000</c:v>
                </c:pt>
                <c:pt idx="4">
                  <c:v>3000000</c:v>
                </c:pt>
              </c:numCache>
            </c:numRef>
          </c:val>
        </c:ser>
        <c:ser>
          <c:idx val="0"/>
          <c:order val="1"/>
          <c:tx>
            <c:v>Gross Contribution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'Product Profitability Analysis'!$G$4:$G$8</c:f>
              <c:numCache>
                <c:ptCount val="5"/>
                <c:pt idx="0">
                  <c:v>676400</c:v>
                </c:pt>
                <c:pt idx="1">
                  <c:v>553800</c:v>
                </c:pt>
                <c:pt idx="2">
                  <c:v>1455000</c:v>
                </c:pt>
                <c:pt idx="3">
                  <c:v>560000</c:v>
                </c:pt>
                <c:pt idx="4">
                  <c:v>720000</c:v>
                </c:pt>
              </c:numCache>
            </c:numRef>
          </c:val>
        </c:ser>
        <c:ser>
          <c:idx val="2"/>
          <c:order val="2"/>
          <c:tx>
            <c:v>Profit/Loss</c:v>
          </c:tx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'Product Profitability Analysis'!$J$4:$J$8</c:f>
              <c:numCache>
                <c:ptCount val="5"/>
                <c:pt idx="0">
                  <c:v>541800</c:v>
                </c:pt>
                <c:pt idx="1">
                  <c:v>377400</c:v>
                </c:pt>
                <c:pt idx="2">
                  <c:v>1231250</c:v>
                </c:pt>
                <c:pt idx="3">
                  <c:v>410500</c:v>
                </c:pt>
                <c:pt idx="4">
                  <c:v>506550</c:v>
                </c:pt>
              </c:numCache>
            </c:numRef>
          </c:val>
        </c:ser>
        <c:axId val="30828446"/>
        <c:axId val="9020559"/>
      </c:barChart>
      <c:catAx>
        <c:axId val="30828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3366"/>
                </a:solidFill>
              </a:defRPr>
            </a:pPr>
          </a:p>
        </c:txPr>
        <c:crossAx val="9020559"/>
        <c:crosses val="autoZero"/>
        <c:auto val="1"/>
        <c:lblOffset val="100"/>
        <c:tickLblSkip val="1"/>
        <c:noMultiLvlLbl val="0"/>
      </c:catAx>
      <c:valAx>
        <c:axId val="90205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3366"/>
                </a:solidFill>
              </a:defRPr>
            </a:pPr>
          </a:p>
        </c:txPr>
        <c:crossAx val="308284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075"/>
          <c:y val="0.34575"/>
          <c:w val="0.21075"/>
          <c:h val="0.29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99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99"/>
              </a:solidFill>
            </a:defRPr>
          </a:pPr>
        </a:p>
      </c:txPr>
    </c:title>
    <c:plotArea>
      <c:layout>
        <c:manualLayout>
          <c:xMode val="edge"/>
          <c:yMode val="edge"/>
          <c:x val="0.01625"/>
          <c:y val="0.18325"/>
          <c:w val="0.79175"/>
          <c:h val="0.7725"/>
        </c:manualLayout>
      </c:layout>
      <c:barChart>
        <c:barDir val="bar"/>
        <c:grouping val="clustered"/>
        <c:varyColors val="0"/>
        <c:ser>
          <c:idx val="3"/>
          <c:order val="0"/>
          <c:tx>
            <c:v>Gross Margin</c:v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'Product Profitability Analysis'!$A$4:$A$8</c:f>
              <c:strCache>
                <c:ptCount val="5"/>
                <c:pt idx="0">
                  <c:v>Product 1</c:v>
                </c:pt>
                <c:pt idx="1">
                  <c:v>Product 2</c:v>
                </c:pt>
                <c:pt idx="2">
                  <c:v>Product 3</c:v>
                </c:pt>
                <c:pt idx="3">
                  <c:v>Product 4</c:v>
                </c:pt>
                <c:pt idx="4">
                  <c:v>Product 5</c:v>
                </c:pt>
              </c:strCache>
            </c:strRef>
          </c:cat>
          <c:val>
            <c:numRef>
              <c:f>'Product Profitability Analysis'!$K$4:$K$8</c:f>
              <c:numCache>
                <c:ptCount val="5"/>
                <c:pt idx="0">
                  <c:v>0.6087640449438202</c:v>
                </c:pt>
                <c:pt idx="1">
                  <c:v>0.3543661971830986</c:v>
                </c:pt>
                <c:pt idx="2">
                  <c:v>0.5077319587628866</c:v>
                </c:pt>
                <c:pt idx="3">
                  <c:v>0.23457142857142857</c:v>
                </c:pt>
                <c:pt idx="4">
                  <c:v>0.16885</c:v>
                </c:pt>
              </c:numCache>
            </c:numRef>
          </c:val>
        </c:ser>
        <c:axId val="14076168"/>
        <c:axId val="59576649"/>
      </c:barChart>
      <c:catAx>
        <c:axId val="140761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3366"/>
                </a:solidFill>
              </a:defRPr>
            </a:pPr>
          </a:p>
        </c:txPr>
        <c:crossAx val="59576649"/>
        <c:crosses val="autoZero"/>
        <c:auto val="1"/>
        <c:lblOffset val="100"/>
        <c:tickLblSkip val="1"/>
        <c:noMultiLvlLbl val="0"/>
      </c:catAx>
      <c:valAx>
        <c:axId val="5957664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3366"/>
                </a:solidFill>
              </a:defRPr>
            </a:pPr>
          </a:p>
        </c:txPr>
        <c:crossAx val="140761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3"/>
          <c:y val="0.5185"/>
          <c:w val="0.16025"/>
          <c:h val="0.09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99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3975"/>
          <c:w val="0.76575"/>
          <c:h val="0.91625"/>
        </c:manualLayout>
      </c:layout>
      <c:barChart>
        <c:barDir val="col"/>
        <c:grouping val="clustered"/>
        <c:varyColors val="0"/>
        <c:ser>
          <c:idx val="3"/>
          <c:order val="0"/>
          <c:tx>
            <c:v>Sales Costs</c:v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'Product Profitability Analysis'!$A$4:$A$8</c:f>
              <c:strCache>
                <c:ptCount val="5"/>
                <c:pt idx="0">
                  <c:v>Product 1</c:v>
                </c:pt>
                <c:pt idx="1">
                  <c:v>Product 2</c:v>
                </c:pt>
                <c:pt idx="2">
                  <c:v>Product 3</c:v>
                </c:pt>
                <c:pt idx="3">
                  <c:v>Product 4</c:v>
                </c:pt>
                <c:pt idx="4">
                  <c:v>Product 5</c:v>
                </c:pt>
              </c:strCache>
            </c:strRef>
          </c:cat>
          <c:val>
            <c:numRef>
              <c:f>'Product Profitability Analysis'!$I$4:$I$8</c:f>
              <c:numCache>
                <c:ptCount val="5"/>
                <c:pt idx="0">
                  <c:v>89000</c:v>
                </c:pt>
                <c:pt idx="1">
                  <c:v>106500</c:v>
                </c:pt>
                <c:pt idx="2">
                  <c:v>194000</c:v>
                </c:pt>
                <c:pt idx="3">
                  <c:v>140000</c:v>
                </c:pt>
                <c:pt idx="4">
                  <c:v>90000</c:v>
                </c:pt>
              </c:numCache>
            </c:numRef>
          </c:val>
        </c:ser>
        <c:ser>
          <c:idx val="0"/>
          <c:order val="1"/>
          <c:tx>
            <c:v>Marketing Costs</c:v>
          </c:tx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'Product Profitability Analysis'!$H$4:$H$8</c:f>
              <c:numCache>
                <c:ptCount val="5"/>
                <c:pt idx="0">
                  <c:v>45600</c:v>
                </c:pt>
                <c:pt idx="1">
                  <c:v>69900</c:v>
                </c:pt>
                <c:pt idx="2">
                  <c:v>29750</c:v>
                </c:pt>
                <c:pt idx="3">
                  <c:v>9500</c:v>
                </c:pt>
                <c:pt idx="4">
                  <c:v>123450</c:v>
                </c:pt>
              </c:numCache>
            </c:numRef>
          </c:val>
        </c:ser>
        <c:axId val="66427794"/>
        <c:axId val="60979235"/>
      </c:barChart>
      <c:catAx>
        <c:axId val="66427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3366"/>
                </a:solidFill>
              </a:defRPr>
            </a:pPr>
          </a:p>
        </c:txPr>
        <c:crossAx val="60979235"/>
        <c:crosses val="autoZero"/>
        <c:auto val="1"/>
        <c:lblOffset val="100"/>
        <c:tickLblSkip val="1"/>
        <c:noMultiLvlLbl val="0"/>
      </c:catAx>
      <c:valAx>
        <c:axId val="609792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3366"/>
                </a:solidFill>
              </a:defRPr>
            </a:pPr>
          </a:p>
        </c:txPr>
        <c:crossAx val="664277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6"/>
          <c:y val="0.395"/>
          <c:w val="0.18725"/>
          <c:h val="0.19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99"/>
              </a:solidFill>
            </a:defRPr>
          </a:pPr>
        </a:p>
      </c:txPr>
    </c:title>
    <c:plotArea>
      <c:layout>
        <c:manualLayout>
          <c:xMode val="edge"/>
          <c:yMode val="edge"/>
          <c:x val="0.01625"/>
          <c:y val="0.18325"/>
          <c:w val="0.82375"/>
          <c:h val="0.7725"/>
        </c:manualLayout>
      </c:layout>
      <c:barChart>
        <c:barDir val="bar"/>
        <c:grouping val="clustered"/>
        <c:varyColors val="0"/>
        <c:ser>
          <c:idx val="3"/>
          <c:order val="0"/>
          <c:tx>
            <c:v>Unit Sales</c:v>
          </c:tx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'Product Profitability Analysis'!$A$4:$A$8</c:f>
              <c:strCache>
                <c:ptCount val="5"/>
                <c:pt idx="0">
                  <c:v>Product 1</c:v>
                </c:pt>
                <c:pt idx="1">
                  <c:v>Product 2</c:v>
                </c:pt>
                <c:pt idx="2">
                  <c:v>Product 3</c:v>
                </c:pt>
                <c:pt idx="3">
                  <c:v>Product 4</c:v>
                </c:pt>
                <c:pt idx="4">
                  <c:v>Product 5</c:v>
                </c:pt>
              </c:strCache>
            </c:strRef>
          </c:cat>
          <c:val>
            <c:numRef>
              <c:f>'Product Profitability Analysis'!$D$4:$D$8</c:f>
              <c:numCache>
                <c:ptCount val="5"/>
                <c:pt idx="0">
                  <c:v>890</c:v>
                </c:pt>
                <c:pt idx="1">
                  <c:v>213</c:v>
                </c:pt>
                <c:pt idx="2">
                  <c:v>97</c:v>
                </c:pt>
                <c:pt idx="3">
                  <c:v>35</c:v>
                </c:pt>
                <c:pt idx="4">
                  <c:v>12</c:v>
                </c:pt>
              </c:numCache>
            </c:numRef>
          </c:val>
        </c:ser>
        <c:axId val="11942204"/>
        <c:axId val="40370973"/>
      </c:barChart>
      <c:catAx>
        <c:axId val="119422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3366"/>
                </a:solidFill>
              </a:defRPr>
            </a:pPr>
          </a:p>
        </c:txPr>
        <c:crossAx val="40370973"/>
        <c:crosses val="autoZero"/>
        <c:auto val="1"/>
        <c:lblOffset val="100"/>
        <c:tickLblSkip val="1"/>
        <c:noMultiLvlLbl val="0"/>
      </c:catAx>
      <c:valAx>
        <c:axId val="4037097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3366"/>
                </a:solidFill>
              </a:defRPr>
            </a:pPr>
          </a:p>
        </c:txPr>
        <c:crossAx val="119422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35"/>
          <c:y val="0.5185"/>
          <c:w val="0.12825"/>
          <c:h val="0.09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133350</xdr:rowOff>
    </xdr:from>
    <xdr:to>
      <xdr:col>3</xdr:col>
      <xdr:colOff>219075</xdr:colOff>
      <xdr:row>1</xdr:row>
      <xdr:rowOff>66675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33350"/>
          <a:ext cx="29337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8</xdr:col>
      <xdr:colOff>266700</xdr:colOff>
      <xdr:row>15</xdr:row>
      <xdr:rowOff>0</xdr:rowOff>
    </xdr:to>
    <xdr:graphicFrame>
      <xdr:nvGraphicFramePr>
        <xdr:cNvPr id="1" name="Chart 3"/>
        <xdr:cNvGraphicFramePr/>
      </xdr:nvGraphicFramePr>
      <xdr:xfrm>
        <a:off x="19050" y="28575"/>
        <a:ext cx="573405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314325</xdr:colOff>
      <xdr:row>0</xdr:row>
      <xdr:rowOff>38100</xdr:rowOff>
    </xdr:from>
    <xdr:to>
      <xdr:col>16</xdr:col>
      <xdr:colOff>561975</xdr:colOff>
      <xdr:row>15</xdr:row>
      <xdr:rowOff>9525</xdr:rowOff>
    </xdr:to>
    <xdr:graphicFrame>
      <xdr:nvGraphicFramePr>
        <xdr:cNvPr id="2" name="Chart 8"/>
        <xdr:cNvGraphicFramePr/>
      </xdr:nvGraphicFramePr>
      <xdr:xfrm>
        <a:off x="5800725" y="38100"/>
        <a:ext cx="573405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15</xdr:row>
      <xdr:rowOff>95250</xdr:rowOff>
    </xdr:from>
    <xdr:to>
      <xdr:col>8</xdr:col>
      <xdr:colOff>266700</xdr:colOff>
      <xdr:row>30</xdr:row>
      <xdr:rowOff>66675</xdr:rowOff>
    </xdr:to>
    <xdr:graphicFrame>
      <xdr:nvGraphicFramePr>
        <xdr:cNvPr id="3" name="Chart 9"/>
        <xdr:cNvGraphicFramePr/>
      </xdr:nvGraphicFramePr>
      <xdr:xfrm>
        <a:off x="19050" y="2524125"/>
        <a:ext cx="5734050" cy="2400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314325</xdr:colOff>
      <xdr:row>15</xdr:row>
      <xdr:rowOff>85725</xdr:rowOff>
    </xdr:from>
    <xdr:to>
      <xdr:col>16</xdr:col>
      <xdr:colOff>561975</xdr:colOff>
      <xdr:row>30</xdr:row>
      <xdr:rowOff>57150</xdr:rowOff>
    </xdr:to>
    <xdr:graphicFrame>
      <xdr:nvGraphicFramePr>
        <xdr:cNvPr id="4" name="Chart 10"/>
        <xdr:cNvGraphicFramePr/>
      </xdr:nvGraphicFramePr>
      <xdr:xfrm>
        <a:off x="5800725" y="2514600"/>
        <a:ext cx="5734050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RowColHeaders="0" tabSelected="1" workbookViewId="0" topLeftCell="C1">
      <selection activeCell="N13" sqref="N13"/>
    </sheetView>
  </sheetViews>
  <sheetFormatPr defaultColWidth="10.875" defaultRowHeight="12.75"/>
  <cols>
    <col min="1" max="1" width="16.25390625" style="1" customWidth="1"/>
    <col min="2" max="2" width="9.625" style="4" customWidth="1"/>
    <col min="3" max="3" width="10.125" style="5" customWidth="1"/>
    <col min="4" max="4" width="10.00390625" style="0" customWidth="1"/>
    <col min="5" max="5" width="10.375" style="0" customWidth="1"/>
    <col min="6" max="6" width="10.625" style="0" customWidth="1"/>
    <col min="7" max="7" width="17.00390625" style="0" customWidth="1"/>
    <col min="8" max="8" width="15.00390625" style="5" customWidth="1"/>
    <col min="9" max="9" width="14.875" style="0" customWidth="1"/>
    <col min="10" max="10" width="17.125" style="0" customWidth="1"/>
    <col min="11" max="11" width="13.625" style="6" customWidth="1"/>
  </cols>
  <sheetData>
    <row r="1" spans="1:12" ht="39" customHeight="1">
      <c r="A1" s="8"/>
      <c r="B1" s="8"/>
      <c r="C1" s="8"/>
      <c r="D1" s="7"/>
      <c r="E1" s="9"/>
      <c r="F1" s="9"/>
      <c r="G1" s="36" t="s">
        <v>18</v>
      </c>
      <c r="H1" s="36"/>
      <c r="I1" s="35"/>
      <c r="J1" s="35"/>
      <c r="L1" s="11"/>
    </row>
    <row r="2" spans="1:12" ht="27.75" customHeight="1">
      <c r="A2" s="12"/>
      <c r="B2" s="12"/>
      <c r="C2" s="12"/>
      <c r="D2" s="2"/>
      <c r="E2" s="10"/>
      <c r="F2" s="10"/>
      <c r="G2" s="10"/>
      <c r="H2" s="13"/>
      <c r="I2" s="13"/>
      <c r="J2" s="13"/>
      <c r="K2" s="13"/>
      <c r="L2" s="11"/>
    </row>
    <row r="3" spans="1:12" s="3" customFormat="1" ht="19.5" customHeight="1">
      <c r="A3" s="31" t="s">
        <v>1</v>
      </c>
      <c r="B3" s="32" t="s">
        <v>3</v>
      </c>
      <c r="C3" s="32" t="s">
        <v>2</v>
      </c>
      <c r="D3" s="33" t="s">
        <v>0</v>
      </c>
      <c r="E3" s="33" t="s">
        <v>4</v>
      </c>
      <c r="F3" s="33" t="s">
        <v>14</v>
      </c>
      <c r="G3" s="33" t="s">
        <v>5</v>
      </c>
      <c r="H3" s="32" t="s">
        <v>13</v>
      </c>
      <c r="I3" s="33" t="s">
        <v>16</v>
      </c>
      <c r="J3" s="33" t="s">
        <v>6</v>
      </c>
      <c r="K3" s="34" t="s">
        <v>7</v>
      </c>
      <c r="L3" s="14"/>
    </row>
    <row r="4" spans="1:12" ht="12.75">
      <c r="A4" s="15" t="s">
        <v>8</v>
      </c>
      <c r="B4" s="16">
        <v>1000</v>
      </c>
      <c r="C4" s="16">
        <v>240</v>
      </c>
      <c r="D4" s="17">
        <v>890</v>
      </c>
      <c r="E4" s="16">
        <f>B4*D4</f>
        <v>890000</v>
      </c>
      <c r="F4" s="16">
        <f>C4*D4</f>
        <v>213600</v>
      </c>
      <c r="G4" s="16">
        <f>E4-F4</f>
        <v>676400</v>
      </c>
      <c r="H4" s="16">
        <v>45600</v>
      </c>
      <c r="I4" s="16">
        <f>E4*10%</f>
        <v>89000</v>
      </c>
      <c r="J4" s="16">
        <f>G4-H4-I4</f>
        <v>541800</v>
      </c>
      <c r="K4" s="18">
        <f>J4/E4</f>
        <v>0.6087640449438202</v>
      </c>
      <c r="L4" s="11"/>
    </row>
    <row r="5" spans="1:12" ht="12.75">
      <c r="A5" s="15" t="s">
        <v>9</v>
      </c>
      <c r="B5" s="16">
        <v>5000</v>
      </c>
      <c r="C5" s="16">
        <v>2400</v>
      </c>
      <c r="D5" s="17">
        <v>213</v>
      </c>
      <c r="E5" s="16">
        <f>B5*D5</f>
        <v>1065000</v>
      </c>
      <c r="F5" s="16">
        <f>C5*D5</f>
        <v>511200</v>
      </c>
      <c r="G5" s="16">
        <f>E5-F5</f>
        <v>553800</v>
      </c>
      <c r="H5" s="16">
        <v>69900</v>
      </c>
      <c r="I5" s="16">
        <f>E5*10%</f>
        <v>106500</v>
      </c>
      <c r="J5" s="16">
        <f>G5-H5-I5</f>
        <v>377400</v>
      </c>
      <c r="K5" s="18">
        <f>J5/E5</f>
        <v>0.3543661971830986</v>
      </c>
      <c r="L5" s="11"/>
    </row>
    <row r="6" spans="1:12" ht="12.75">
      <c r="A6" s="15" t="s">
        <v>10</v>
      </c>
      <c r="B6" s="16">
        <v>25000</v>
      </c>
      <c r="C6" s="16">
        <v>10000</v>
      </c>
      <c r="D6" s="17">
        <v>97</v>
      </c>
      <c r="E6" s="16">
        <f>B6*D6</f>
        <v>2425000</v>
      </c>
      <c r="F6" s="16">
        <f>C6*D6</f>
        <v>970000</v>
      </c>
      <c r="G6" s="16">
        <f>E6-F6</f>
        <v>1455000</v>
      </c>
      <c r="H6" s="16">
        <v>29750</v>
      </c>
      <c r="I6" s="16">
        <f>E6*8%</f>
        <v>194000</v>
      </c>
      <c r="J6" s="16">
        <f>G6-H6-I6</f>
        <v>1231250</v>
      </c>
      <c r="K6" s="18">
        <f>J6/E6</f>
        <v>0.5077319587628866</v>
      </c>
      <c r="L6" s="11"/>
    </row>
    <row r="7" spans="1:12" ht="12.75">
      <c r="A7" s="15" t="s">
        <v>11</v>
      </c>
      <c r="B7" s="16">
        <v>50000</v>
      </c>
      <c r="C7" s="16">
        <v>34000</v>
      </c>
      <c r="D7" s="17">
        <v>35</v>
      </c>
      <c r="E7" s="16">
        <f>B7*D7</f>
        <v>1750000</v>
      </c>
      <c r="F7" s="16">
        <f>C7*D7</f>
        <v>1190000</v>
      </c>
      <c r="G7" s="16">
        <f>E7-F7</f>
        <v>560000</v>
      </c>
      <c r="H7" s="16">
        <v>9500</v>
      </c>
      <c r="I7" s="16">
        <f>E7*8%</f>
        <v>140000</v>
      </c>
      <c r="J7" s="16">
        <f>G7-H7-I7</f>
        <v>410500</v>
      </c>
      <c r="K7" s="18">
        <f>J7/E7</f>
        <v>0.23457142857142857</v>
      </c>
      <c r="L7" s="11"/>
    </row>
    <row r="8" spans="1:12" ht="12.75">
      <c r="A8" s="15" t="s">
        <v>12</v>
      </c>
      <c r="B8" s="16">
        <v>250000</v>
      </c>
      <c r="C8" s="16">
        <v>190000</v>
      </c>
      <c r="D8" s="17">
        <v>12</v>
      </c>
      <c r="E8" s="16">
        <f>B8*D8</f>
        <v>3000000</v>
      </c>
      <c r="F8" s="16">
        <f>C8*D8</f>
        <v>2280000</v>
      </c>
      <c r="G8" s="16">
        <f>E8-F8</f>
        <v>720000</v>
      </c>
      <c r="H8" s="16">
        <v>123450</v>
      </c>
      <c r="I8" s="16">
        <f>E8*3%</f>
        <v>90000</v>
      </c>
      <c r="J8" s="16">
        <f>G8-H8-I8</f>
        <v>506550</v>
      </c>
      <c r="K8" s="18">
        <f>J8/E8</f>
        <v>0.16885</v>
      </c>
      <c r="L8" s="11"/>
    </row>
    <row r="9" spans="1:12" ht="12.75">
      <c r="A9" s="15"/>
      <c r="B9" s="16"/>
      <c r="C9" s="16"/>
      <c r="D9" s="15"/>
      <c r="E9" s="15"/>
      <c r="F9" s="15"/>
      <c r="G9" s="15"/>
      <c r="H9" s="16"/>
      <c r="I9" s="15"/>
      <c r="J9" s="15"/>
      <c r="K9" s="19"/>
      <c r="L9" s="11"/>
    </row>
    <row r="10" spans="1:12" ht="12.75">
      <c r="A10" s="15"/>
      <c r="B10" s="16"/>
      <c r="C10" s="16"/>
      <c r="D10" s="15"/>
      <c r="E10" s="15"/>
      <c r="F10" s="15"/>
      <c r="G10" s="15"/>
      <c r="H10" s="16"/>
      <c r="I10" s="15"/>
      <c r="J10" s="15"/>
      <c r="K10" s="19"/>
      <c r="L10" s="11"/>
    </row>
    <row r="11" spans="1:12" ht="12.75">
      <c r="A11" s="15"/>
      <c r="B11" s="16"/>
      <c r="C11" s="16"/>
      <c r="D11" s="15"/>
      <c r="E11" s="15"/>
      <c r="F11" s="15"/>
      <c r="G11" s="15"/>
      <c r="H11" s="16"/>
      <c r="I11" s="15"/>
      <c r="J11" s="15"/>
      <c r="K11" s="19"/>
      <c r="L11" s="11"/>
    </row>
    <row r="12" spans="1:12" ht="12.75">
      <c r="A12" s="15"/>
      <c r="B12" s="16"/>
      <c r="C12" s="16"/>
      <c r="D12" s="15"/>
      <c r="E12" s="15"/>
      <c r="F12" s="15"/>
      <c r="G12" s="15"/>
      <c r="H12" s="16"/>
      <c r="I12" s="15"/>
      <c r="J12" s="15"/>
      <c r="K12" s="19"/>
      <c r="L12" s="11"/>
    </row>
    <row r="13" spans="1:12" ht="12.75">
      <c r="A13" s="15"/>
      <c r="B13" s="16"/>
      <c r="C13" s="16"/>
      <c r="D13" s="15"/>
      <c r="E13" s="15"/>
      <c r="F13" s="15"/>
      <c r="G13" s="15"/>
      <c r="H13" s="16"/>
      <c r="I13" s="15"/>
      <c r="J13" s="15"/>
      <c r="K13" s="19"/>
      <c r="L13" s="11"/>
    </row>
    <row r="14" spans="1:12" ht="12.75">
      <c r="A14" s="15"/>
      <c r="B14" s="16"/>
      <c r="C14" s="16"/>
      <c r="D14" s="15"/>
      <c r="E14" s="15"/>
      <c r="F14" s="15"/>
      <c r="G14" s="15"/>
      <c r="H14" s="16"/>
      <c r="I14" s="15"/>
      <c r="J14" s="15"/>
      <c r="K14" s="19"/>
      <c r="L14" s="11"/>
    </row>
    <row r="15" spans="1:12" ht="12.75">
      <c r="A15" s="15"/>
      <c r="B15" s="16"/>
      <c r="C15" s="16"/>
      <c r="D15" s="15"/>
      <c r="E15" s="15"/>
      <c r="F15" s="15"/>
      <c r="G15" s="15"/>
      <c r="H15" s="16"/>
      <c r="I15" s="15"/>
      <c r="J15" s="15"/>
      <c r="K15" s="19"/>
      <c r="L15" s="11"/>
    </row>
    <row r="16" spans="1:12" ht="12.75">
      <c r="A16" s="20"/>
      <c r="B16" s="21"/>
      <c r="C16" s="22"/>
      <c r="D16" s="23"/>
      <c r="E16" s="23"/>
      <c r="F16" s="23"/>
      <c r="G16" s="23"/>
      <c r="H16" s="22"/>
      <c r="I16" s="23"/>
      <c r="J16" s="23"/>
      <c r="K16" s="19"/>
      <c r="L16" s="11"/>
    </row>
    <row r="17" spans="1:12" ht="12.75">
      <c r="A17" s="20"/>
      <c r="B17" s="21"/>
      <c r="C17" s="22"/>
      <c r="D17" s="23"/>
      <c r="E17" s="23"/>
      <c r="F17" s="23"/>
      <c r="G17" s="23"/>
      <c r="H17" s="22"/>
      <c r="I17" s="23"/>
      <c r="J17" s="23"/>
      <c r="K17" s="19"/>
      <c r="L17" s="11"/>
    </row>
    <row r="18" spans="1:12" ht="12.75">
      <c r="A18" s="24" t="s">
        <v>15</v>
      </c>
      <c r="B18" s="25"/>
      <c r="C18" s="25"/>
      <c r="D18" s="25"/>
      <c r="E18" s="25"/>
      <c r="F18" s="25"/>
      <c r="G18" s="25"/>
      <c r="H18" s="25"/>
      <c r="I18" s="25"/>
      <c r="J18" s="25"/>
      <c r="K18" s="26"/>
      <c r="L18" s="11"/>
    </row>
    <row r="19" spans="1:12" ht="12.75">
      <c r="A19" s="24" t="s">
        <v>17</v>
      </c>
      <c r="B19" s="25"/>
      <c r="C19" s="25"/>
      <c r="D19" s="25"/>
      <c r="E19" s="25"/>
      <c r="F19" s="25"/>
      <c r="G19" s="25"/>
      <c r="H19" s="25"/>
      <c r="I19" s="25"/>
      <c r="J19" s="25"/>
      <c r="K19" s="26"/>
      <c r="L19" s="11"/>
    </row>
    <row r="20" spans="1:12" ht="12.75">
      <c r="A20" s="27"/>
      <c r="B20" s="28"/>
      <c r="C20" s="29"/>
      <c r="D20" s="11"/>
      <c r="E20" s="11"/>
      <c r="F20" s="11"/>
      <c r="G20" s="11"/>
      <c r="H20" s="29"/>
      <c r="I20" s="11"/>
      <c r="J20" s="11"/>
      <c r="K20" s="30"/>
      <c r="L20" s="11"/>
    </row>
  </sheetData>
  <sheetProtection/>
  <mergeCells count="4">
    <mergeCell ref="A18:K18"/>
    <mergeCell ref="A19:K19"/>
    <mergeCell ref="A1:C1"/>
    <mergeCell ref="D1:F1"/>
  </mergeCells>
  <printOptions/>
  <pageMargins left="0.75" right="0.75" top="1" bottom="1" header="0.5" footer="0.5"/>
  <pageSetup fitToHeight="1" fitToWidth="1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zoomScalePageLayoutView="0" workbookViewId="0" topLeftCell="A1">
      <selection activeCell="C43" sqref="C4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Demand Metric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Product Profitability Analysis Template</dc:title>
  <dc:subject/>
  <dc:creator>Demand Metric Analysts</dc:creator>
  <cp:keywords/>
  <dc:description>Copyright 2009, Demand Metric Research Corporation. All rights reserved. Governed under the single user license terms agreed to by end user. May not be distributed without prior written permission. www.demandmetric.com</dc:description>
  <cp:lastModifiedBy>BlueBerryLabs Pvt Lt</cp:lastModifiedBy>
  <cp:lastPrinted>2007-10-28T20:25:40Z</cp:lastPrinted>
  <dcterms:created xsi:type="dcterms:W3CDTF">2007-03-14T19:53:51Z</dcterms:created>
  <dcterms:modified xsi:type="dcterms:W3CDTF">2015-04-06T07:12:48Z</dcterms:modified>
  <cp:category/>
  <cp:version/>
  <cp:contentType/>
  <cp:contentStatus/>
</cp:coreProperties>
</file>